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10" yWindow="-110" windowWidth="19420" windowHeight="11020"/>
  </bookViews>
  <sheets>
    <sheet name="Sayfa1" sheetId="1" r:id="rId1"/>
  </sheets>
  <calcPr calcId="114210"/>
</workbook>
</file>

<file path=xl/calcChain.xml><?xml version="1.0" encoding="utf-8"?>
<calcChain xmlns="http://schemas.openxmlformats.org/spreadsheetml/2006/main">
  <c r="G23" i="1"/>
  <c r="H23"/>
  <c r="I10"/>
  <c r="I11"/>
  <c r="I12"/>
  <c r="I13"/>
  <c r="I14"/>
  <c r="I15"/>
  <c r="I16"/>
  <c r="I17"/>
  <c r="I18"/>
  <c r="I19"/>
  <c r="I20"/>
  <c r="I21"/>
  <c r="I22"/>
  <c r="I23"/>
  <c r="J10"/>
  <c r="J11"/>
  <c r="J12"/>
  <c r="J13"/>
  <c r="J14"/>
  <c r="J15"/>
  <c r="J16"/>
  <c r="J17"/>
  <c r="J18"/>
  <c r="J19"/>
  <c r="J20"/>
  <c r="J21"/>
  <c r="J22"/>
  <c r="J23"/>
  <c r="K10"/>
  <c r="K11"/>
  <c r="K12"/>
  <c r="K13"/>
  <c r="K14"/>
  <c r="K15"/>
  <c r="K16"/>
  <c r="K17"/>
  <c r="K18"/>
  <c r="K19"/>
  <c r="K20"/>
  <c r="K21"/>
  <c r="K22"/>
  <c r="K23"/>
  <c r="F23"/>
  <c r="G22"/>
  <c r="G21"/>
  <c r="G20"/>
  <c r="G19"/>
  <c r="G18"/>
  <c r="G17"/>
  <c r="G16"/>
  <c r="G15"/>
  <c r="G14"/>
  <c r="G13"/>
  <c r="G12"/>
  <c r="G11"/>
  <c r="G10"/>
</calcChain>
</file>

<file path=xl/sharedStrings.xml><?xml version="1.0" encoding="utf-8"?>
<sst xmlns="http://schemas.openxmlformats.org/spreadsheetml/2006/main" count="62" uniqueCount="47">
  <si>
    <t xml:space="preserve">            TEKERLEKLİ SANDALYE BASKETBOL  LİGLERİ  DEPLASMAN TAKIMI HARCIRAH  BORDROSU</t>
  </si>
  <si>
    <t xml:space="preserve">LİGİN ADI </t>
  </si>
  <si>
    <t>:………………………………………..</t>
  </si>
  <si>
    <t>TAKIMLARIN ADI</t>
  </si>
  <si>
    <t>:  . . . . . . . . . . . . . . . . . . . . . . . . . . . . . . . . ./ . . . . . . . . . . . . . . .  . . . . . . . . . . . . . . . . . .</t>
  </si>
  <si>
    <t>MÜSABAKANIN TARİHİ VE YERİ</t>
  </si>
  <si>
    <r>
      <t>İL:</t>
    </r>
    <r>
      <rPr>
        <sz val="10"/>
        <rFont val="Century Gothic"/>
        <family val="2"/>
        <charset val="162"/>
      </rPr>
      <t xml:space="preserve"> . . . . . . . . . .. </t>
    </r>
  </si>
  <si>
    <t>SAHA ADI</t>
  </si>
  <si>
    <t>:  . . . . . . . . . . . . . . . . .. . . . . . . . . . . .</t>
  </si>
  <si>
    <t>ÖDEMENİN YAPILACAĞI TAKIM ADI</t>
  </si>
  <si>
    <t xml:space="preserve">: . . . . . . . . . . . . . . . . . . . . . . . . . . . . . . . . . . . </t>
  </si>
  <si>
    <r>
      <t>İLİ :</t>
    </r>
    <r>
      <rPr>
        <sz val="10"/>
        <rFont val="Century Gothic"/>
        <family val="2"/>
        <charset val="162"/>
      </rPr>
      <t xml:space="preserve"> . . . . . . . . . . . . . . . .</t>
    </r>
  </si>
  <si>
    <t>TL-KR</t>
  </si>
  <si>
    <t>SN</t>
  </si>
  <si>
    <t>ADI SOYADI</t>
  </si>
  <si>
    <t>GÖREVİ</t>
  </si>
  <si>
    <t>GÜN</t>
  </si>
  <si>
    <t xml:space="preserve">YEVMİYE </t>
  </si>
  <si>
    <t>TOPLAM</t>
  </si>
  <si>
    <t xml:space="preserve">OTOBÜS ÜCRETİ </t>
  </si>
  <si>
    <t xml:space="preserve">GENEL TOPLAM </t>
  </si>
  <si>
    <t xml:space="preserve">DAMGA V. %7,6 </t>
  </si>
  <si>
    <t>ELE GEÇEN</t>
  </si>
  <si>
    <t xml:space="preserve">İMZASI </t>
  </si>
  <si>
    <t>İDARECİ</t>
  </si>
  <si>
    <t>ANTRENÖR</t>
  </si>
  <si>
    <t>REFAKATCI</t>
  </si>
  <si>
    <t>SPORCU</t>
  </si>
  <si>
    <t xml:space="preserve">TOPLAM </t>
  </si>
  <si>
    <t xml:space="preserve"> </t>
  </si>
  <si>
    <t xml:space="preserve"> ADIMIZA ÖDENECEK YEVMİYE VE OTOBÜS ÜCRETLERİ  TOPLAMININ  KULUBÜMÜZ TARAFINDAN TÜRKİYE BEDENSEL ENGELLİLER SPOR FEDERASYONUNA  SEZON BAŞINDA YAZI İLE  BİLDİRİLEN HESABA ÖDENMESİNİ KABUL EDİYORUZ.</t>
  </si>
  <si>
    <t xml:space="preserve">KULÜP İDARECİSİNİ ADI SOYADI </t>
  </si>
  <si>
    <t xml:space="preserve">YUKARIDA BELİRTİLEN KİŞİLER KULÜBÜMÜZE AİT OLUP İMZALAR ADI GEÇENLERE AİTTİR. </t>
  </si>
  <si>
    <t xml:space="preserve">NOT : </t>
  </si>
  <si>
    <t xml:space="preserve">Kulüp idarecisi yoksa Antrenör, Antrenörde yoksa, Takım kaptını imzalar </t>
  </si>
  <si>
    <t xml:space="preserve">KONTROL EDEN FEDERASYON GÖREVLİSİNİN </t>
  </si>
  <si>
    <t>GERÇEKLEŞTİRME GÖREVLİSİ</t>
  </si>
  <si>
    <t xml:space="preserve">HARCAMA YETKİLİSİ </t>
  </si>
  <si>
    <t>ADI SOYADI : MURAT ÖZDEN</t>
  </si>
  <si>
    <t>Murat SALTAN</t>
  </si>
  <si>
    <t xml:space="preserve">Alpaslan ERKOÇ </t>
  </si>
  <si>
    <t>İMZASI         :</t>
  </si>
  <si>
    <t xml:space="preserve">Genel Sekreter </t>
  </si>
  <si>
    <t xml:space="preserve">Federasyon Başkanı </t>
  </si>
  <si>
    <t>*</t>
  </si>
  <si>
    <t>Hakem : Hakem raporunu, takım listelerini, bordroları ve varsa disiplin raporunu kargo ile ödemeli olarak en kısa sürede  federasyona gönderecektir.</t>
  </si>
  <si>
    <t>: . .  /. ./2026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</si>
</sst>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0"/>
      <name val="Century Gothic"/>
      <family val="2"/>
      <charset val="162"/>
    </font>
    <font>
      <b/>
      <sz val="16"/>
      <name val="Century Gothic"/>
      <family val="2"/>
      <charset val="162"/>
    </font>
    <font>
      <b/>
      <sz val="14"/>
      <name val="Century Gothic"/>
      <family val="2"/>
      <charset val="162"/>
    </font>
    <font>
      <b/>
      <sz val="11"/>
      <name val="Century Gothic"/>
      <family val="2"/>
      <charset val="162"/>
    </font>
    <font>
      <sz val="14"/>
      <name val="Century Gothic"/>
      <family val="2"/>
      <charset val="162"/>
    </font>
    <font>
      <sz val="11"/>
      <name val="Century Gothic"/>
      <family val="2"/>
      <charset val="162"/>
    </font>
    <font>
      <b/>
      <sz val="10"/>
      <name val="Century Gothic"/>
      <family val="2"/>
      <charset val="162"/>
    </font>
    <font>
      <b/>
      <sz val="9"/>
      <name val="Century Gothic"/>
      <family val="2"/>
      <charset val="162"/>
    </font>
    <font>
      <b/>
      <sz val="8"/>
      <name val="Century Gothic"/>
      <family val="2"/>
      <charset val="162"/>
    </font>
    <font>
      <sz val="8"/>
      <name val="Century Gothic"/>
      <family val="2"/>
      <charset val="162"/>
    </font>
    <font>
      <sz val="9"/>
      <name val="Century Gothic"/>
      <family val="2"/>
      <charset val="162"/>
    </font>
    <font>
      <b/>
      <sz val="9"/>
      <color indexed="10"/>
      <name val="Century Gothic"/>
      <family val="2"/>
      <charset val="162"/>
    </font>
    <font>
      <b/>
      <sz val="11"/>
      <color indexed="9"/>
      <name val="Century Gothic"/>
      <family val="2"/>
      <charset val="162"/>
    </font>
    <font>
      <sz val="10"/>
      <color indexed="9"/>
      <name val="Century Gothic"/>
      <family val="2"/>
      <charset val="162"/>
    </font>
    <font>
      <sz val="8"/>
      <color indexed="9"/>
      <name val="Century Gothic"/>
      <family val="2"/>
      <charset val="162"/>
    </font>
    <font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70">
    <xf numFmtId="0" fontId="0" fillId="0" borderId="0" xfId="0"/>
    <xf numFmtId="0" fontId="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4" fillId="0" borderId="1" xfId="1" applyFont="1" applyBorder="1" applyAlignment="1">
      <alignment horizontal="center" shrinkToFit="1"/>
    </xf>
    <xf numFmtId="0" fontId="7" fillId="0" borderId="1" xfId="1" applyFont="1" applyBorder="1" applyAlignment="1">
      <alignment horizontal="left" shrinkToFit="1"/>
    </xf>
    <xf numFmtId="0" fontId="8" fillId="0" borderId="1" xfId="1" applyFont="1" applyBorder="1" applyAlignment="1">
      <alignment horizontal="left" shrinkToFit="1"/>
    </xf>
    <xf numFmtId="0" fontId="8" fillId="0" borderId="1" xfId="1" applyFont="1" applyBorder="1" applyAlignment="1">
      <alignment horizontal="center" textRotation="90" shrinkToFit="1"/>
    </xf>
    <xf numFmtId="0" fontId="8" fillId="0" borderId="1" xfId="1" applyFont="1" applyBorder="1" applyAlignment="1">
      <alignment horizontal="center" shrinkToFit="1"/>
    </xf>
    <xf numFmtId="0" fontId="9" fillId="0" borderId="1" xfId="1" applyFont="1" applyBorder="1" applyAlignment="1">
      <alignment horizontal="center" shrinkToFit="1"/>
    </xf>
    <xf numFmtId="0" fontId="9" fillId="0" borderId="1" xfId="1" applyFont="1" applyBorder="1" applyAlignment="1">
      <alignment horizontal="center" wrapText="1" shrinkToFit="1"/>
    </xf>
    <xf numFmtId="0" fontId="8" fillId="0" borderId="0" xfId="1" applyFont="1" applyAlignment="1">
      <alignment horizontal="left" vertical="center" wrapText="1"/>
    </xf>
    <xf numFmtId="0" fontId="7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4" fontId="1" fillId="0" borderId="1" xfId="1" applyNumberFormat="1" applyFont="1" applyBorder="1" applyAlignment="1">
      <alignment horizontal="center" vertical="center"/>
    </xf>
    <xf numFmtId="4" fontId="1" fillId="0" borderId="1" xfId="1" applyNumberFormat="1" applyFont="1" applyBorder="1" applyAlignment="1">
      <alignment horizontal="left"/>
    </xf>
    <xf numFmtId="3" fontId="7" fillId="0" borderId="1" xfId="1" applyNumberFormat="1" applyFont="1" applyBorder="1" applyAlignment="1">
      <alignment horizontal="center"/>
    </xf>
    <xf numFmtId="4" fontId="1" fillId="0" borderId="0" xfId="1" applyNumberFormat="1" applyFont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4" fontId="4" fillId="0" borderId="0" xfId="1" applyNumberFormat="1" applyFont="1" applyAlignment="1">
      <alignment horizontal="left" vertical="center"/>
    </xf>
    <xf numFmtId="4" fontId="10" fillId="0" borderId="0" xfId="1" applyNumberFormat="1" applyFont="1" applyAlignment="1">
      <alignment horizontal="left" vertical="justify" wrapTex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3" xfId="1" applyFont="1" applyBorder="1" applyAlignment="1">
      <alignment vertical="center" shrinkToFit="1"/>
    </xf>
    <xf numFmtId="0" fontId="1" fillId="0" borderId="0" xfId="1" applyFont="1" applyAlignment="1">
      <alignment horizontal="right"/>
    </xf>
    <xf numFmtId="0" fontId="8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4" fontId="15" fillId="2" borderId="1" xfId="0" applyNumberFormat="1" applyFont="1" applyFill="1" applyBorder="1" applyAlignment="1">
      <alignment horizontal="center"/>
    </xf>
    <xf numFmtId="4" fontId="13" fillId="0" borderId="1" xfId="1" applyNumberFormat="1" applyFont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/>
    </xf>
    <xf numFmtId="4" fontId="14" fillId="2" borderId="1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shrinkToFit="1"/>
    </xf>
    <xf numFmtId="0" fontId="12" fillId="0" borderId="0" xfId="1" applyFont="1" applyAlignment="1">
      <alignment horizontal="left" vertical="center" shrinkToFit="1"/>
    </xf>
    <xf numFmtId="0" fontId="7" fillId="0" borderId="0" xfId="1" applyFont="1" applyAlignment="1">
      <alignment horizontal="left" vertical="center"/>
    </xf>
    <xf numFmtId="0" fontId="7" fillId="0" borderId="2" xfId="1" applyFont="1" applyBorder="1" applyAlignment="1">
      <alignment horizontal="center" vertical="center" wrapText="1" shrinkToFit="1"/>
    </xf>
    <xf numFmtId="0" fontId="7" fillId="0" borderId="3" xfId="1" applyFont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center" vertical="center" wrapText="1" shrinkToFit="1"/>
    </xf>
    <xf numFmtId="0" fontId="10" fillId="0" borderId="1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11" fillId="0" borderId="4" xfId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shrinkToFit="1"/>
    </xf>
    <xf numFmtId="0" fontId="4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76200</xdr:rowOff>
    </xdr:from>
    <xdr:to>
      <xdr:col>2</xdr:col>
      <xdr:colOff>215900</xdr:colOff>
      <xdr:row>4</xdr:row>
      <xdr:rowOff>63500</xdr:rowOff>
    </xdr:to>
    <xdr:pic>
      <xdr:nvPicPr>
        <xdr:cNvPr id="1025" name="2 Resim" descr="fed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3200" y="76200"/>
          <a:ext cx="819150" cy="755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B34"/>
  <sheetViews>
    <sheetView tabSelected="1" workbookViewId="0">
      <selection activeCell="C33" sqref="C33:M33"/>
    </sheetView>
  </sheetViews>
  <sheetFormatPr defaultColWidth="9.08984375" defaultRowHeight="12.5"/>
  <cols>
    <col min="1" max="1" width="2.453125" style="1" customWidth="1"/>
    <col min="2" max="2" width="9.08984375" style="4"/>
    <col min="3" max="3" width="28.90625" style="4" customWidth="1"/>
    <col min="4" max="4" width="9.08984375" style="4"/>
    <col min="5" max="5" width="6.6328125" style="9" customWidth="1"/>
    <col min="6" max="6" width="9.54296875" style="4" bestFit="1" customWidth="1"/>
    <col min="7" max="7" width="10.453125" style="4" customWidth="1"/>
    <col min="8" max="8" width="13.36328125" style="4" customWidth="1"/>
    <col min="9" max="9" width="11.90625" style="4" customWidth="1"/>
    <col min="10" max="10" width="8" style="4" customWidth="1"/>
    <col min="11" max="11" width="10.54296875" style="4" customWidth="1"/>
    <col min="12" max="12" width="17.453125" style="4" customWidth="1"/>
    <col min="13" max="13" width="4.36328125" style="4" customWidth="1"/>
    <col min="14" max="14" width="9.08984375" style="4"/>
    <col min="15" max="16384" width="9.08984375" style="1"/>
  </cols>
  <sheetData>
    <row r="2" spans="2:28" ht="17.5"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2:28" ht="18">
      <c r="B4" s="57" t="s">
        <v>1</v>
      </c>
      <c r="C4" s="57"/>
      <c r="D4" s="57"/>
      <c r="E4" s="69" t="s">
        <v>2</v>
      </c>
      <c r="F4" s="69"/>
      <c r="G4" s="69"/>
      <c r="H4" s="69"/>
      <c r="I4" s="69"/>
      <c r="J4" s="69"/>
      <c r="K4" s="69"/>
      <c r="L4" s="69"/>
      <c r="M4" s="69"/>
    </row>
    <row r="5" spans="2:28" s="5" customFormat="1" ht="14">
      <c r="B5" s="57" t="s">
        <v>3</v>
      </c>
      <c r="C5" s="57"/>
      <c r="D5" s="57"/>
      <c r="E5" s="58" t="s">
        <v>4</v>
      </c>
      <c r="F5" s="58"/>
      <c r="G5" s="58"/>
      <c r="H5" s="58"/>
      <c r="I5" s="58"/>
      <c r="J5" s="58"/>
      <c r="K5" s="58"/>
      <c r="L5" s="58"/>
      <c r="M5" s="58"/>
      <c r="N5" s="6"/>
    </row>
    <row r="6" spans="2:28" s="5" customFormat="1" ht="14">
      <c r="B6" s="57" t="s">
        <v>5</v>
      </c>
      <c r="C6" s="57"/>
      <c r="D6" s="57"/>
      <c r="E6" s="58" t="s">
        <v>46</v>
      </c>
      <c r="F6" s="58"/>
      <c r="G6" s="7" t="s">
        <v>6</v>
      </c>
      <c r="H6" s="7"/>
      <c r="I6" s="7" t="s">
        <v>7</v>
      </c>
      <c r="J6" s="58" t="s">
        <v>8</v>
      </c>
      <c r="K6" s="58"/>
      <c r="L6" s="58"/>
      <c r="M6" s="58"/>
      <c r="N6" s="6"/>
    </row>
    <row r="7" spans="2:28" s="5" customFormat="1" ht="14">
      <c r="B7" s="57" t="s">
        <v>9</v>
      </c>
      <c r="C7" s="57"/>
      <c r="D7" s="57"/>
      <c r="E7" s="58" t="s">
        <v>10</v>
      </c>
      <c r="F7" s="58"/>
      <c r="G7" s="58"/>
      <c r="H7" s="58"/>
      <c r="I7" s="58"/>
      <c r="J7" s="49" t="s">
        <v>11</v>
      </c>
      <c r="K7" s="58"/>
      <c r="L7" s="58"/>
      <c r="M7" s="4"/>
      <c r="N7" s="6"/>
    </row>
    <row r="8" spans="2:28" ht="14">
      <c r="B8" s="7"/>
      <c r="C8" s="8"/>
      <c r="D8" s="8"/>
      <c r="K8" s="10" t="s">
        <v>12</v>
      </c>
    </row>
    <row r="9" spans="2:28" s="11" customFormat="1" ht="24.5">
      <c r="B9" s="12" t="s">
        <v>13</v>
      </c>
      <c r="C9" s="13" t="s">
        <v>14</v>
      </c>
      <c r="D9" s="14" t="s">
        <v>15</v>
      </c>
      <c r="E9" s="15" t="s">
        <v>16</v>
      </c>
      <c r="F9" s="16" t="s">
        <v>17</v>
      </c>
      <c r="G9" s="17" t="s">
        <v>18</v>
      </c>
      <c r="H9" s="16" t="s">
        <v>19</v>
      </c>
      <c r="I9" s="17" t="s">
        <v>20</v>
      </c>
      <c r="J9" s="18" t="s">
        <v>21</v>
      </c>
      <c r="K9" s="17" t="s">
        <v>22</v>
      </c>
      <c r="L9" s="59" t="s">
        <v>23</v>
      </c>
      <c r="M9" s="59"/>
      <c r="N9" s="19"/>
    </row>
    <row r="10" spans="2:28" ht="13">
      <c r="B10" s="20">
        <v>1</v>
      </c>
      <c r="C10" s="21"/>
      <c r="D10" s="22" t="s">
        <v>24</v>
      </c>
      <c r="E10" s="23">
        <v>3</v>
      </c>
      <c r="F10" s="24">
        <v>850</v>
      </c>
      <c r="G10" s="44">
        <f>E10*F10</f>
        <v>2550</v>
      </c>
      <c r="H10" s="44"/>
      <c r="I10" s="45">
        <f>H10+G10</f>
        <v>2550</v>
      </c>
      <c r="J10" s="42">
        <f>ROUNDUP(SUM((I10*7.6)/1000),1)</f>
        <v>19.400000000000002</v>
      </c>
      <c r="K10" s="45">
        <f>I10-J10:J11</f>
        <v>2530.6</v>
      </c>
      <c r="L10" s="25"/>
      <c r="M10" s="26">
        <v>1</v>
      </c>
      <c r="N10" s="27"/>
    </row>
    <row r="11" spans="2:28" ht="13">
      <c r="B11" s="20">
        <v>2</v>
      </c>
      <c r="C11" s="21"/>
      <c r="D11" s="22" t="s">
        <v>25</v>
      </c>
      <c r="E11" s="23">
        <v>3</v>
      </c>
      <c r="F11" s="24">
        <v>850</v>
      </c>
      <c r="G11" s="44">
        <f>E11*F11</f>
        <v>2550</v>
      </c>
      <c r="H11" s="44"/>
      <c r="I11" s="45">
        <f t="shared" ref="I11:I22" si="0">H11+G11</f>
        <v>2550</v>
      </c>
      <c r="J11" s="42">
        <f t="shared" ref="J11:J22" si="1">ROUNDUP(SUM((I11*7.6)/1000),1)</f>
        <v>19.400000000000002</v>
      </c>
      <c r="K11" s="45">
        <f t="shared" ref="K11:K20" si="2">I11-J11:J12</f>
        <v>2530.6</v>
      </c>
      <c r="L11" s="25"/>
      <c r="M11" s="26">
        <v>2</v>
      </c>
      <c r="N11" s="27"/>
    </row>
    <row r="12" spans="2:28" ht="13">
      <c r="B12" s="20">
        <v>3</v>
      </c>
      <c r="C12" s="21"/>
      <c r="D12" s="22" t="s">
        <v>26</v>
      </c>
      <c r="E12" s="23">
        <v>3</v>
      </c>
      <c r="F12" s="24">
        <v>850</v>
      </c>
      <c r="G12" s="44">
        <f t="shared" ref="G12:G22" si="3">E12*F12</f>
        <v>2550</v>
      </c>
      <c r="H12" s="44"/>
      <c r="I12" s="45">
        <f t="shared" si="0"/>
        <v>2550</v>
      </c>
      <c r="J12" s="42">
        <f t="shared" si="1"/>
        <v>19.400000000000002</v>
      </c>
      <c r="K12" s="45">
        <f t="shared" si="2"/>
        <v>2530.6</v>
      </c>
      <c r="L12" s="25"/>
      <c r="M12" s="26">
        <v>3</v>
      </c>
      <c r="N12" s="27"/>
    </row>
    <row r="13" spans="2:28" ht="13">
      <c r="B13" s="20">
        <v>4</v>
      </c>
      <c r="C13" s="21"/>
      <c r="D13" s="22" t="s">
        <v>27</v>
      </c>
      <c r="E13" s="23">
        <v>3</v>
      </c>
      <c r="F13" s="24">
        <v>850</v>
      </c>
      <c r="G13" s="44">
        <f t="shared" si="3"/>
        <v>2550</v>
      </c>
      <c r="H13" s="44"/>
      <c r="I13" s="45">
        <f t="shared" si="0"/>
        <v>2550</v>
      </c>
      <c r="J13" s="42">
        <f t="shared" si="1"/>
        <v>19.400000000000002</v>
      </c>
      <c r="K13" s="45">
        <f t="shared" si="2"/>
        <v>2530.6</v>
      </c>
      <c r="L13" s="25"/>
      <c r="M13" s="26">
        <v>4</v>
      </c>
      <c r="N13" s="27"/>
    </row>
    <row r="14" spans="2:28" ht="13">
      <c r="B14" s="20">
        <v>5</v>
      </c>
      <c r="C14" s="21"/>
      <c r="D14" s="22" t="s">
        <v>27</v>
      </c>
      <c r="E14" s="23">
        <v>3</v>
      </c>
      <c r="F14" s="24">
        <v>850</v>
      </c>
      <c r="G14" s="44">
        <f t="shared" si="3"/>
        <v>2550</v>
      </c>
      <c r="H14" s="44"/>
      <c r="I14" s="45">
        <f t="shared" si="0"/>
        <v>2550</v>
      </c>
      <c r="J14" s="42">
        <f t="shared" si="1"/>
        <v>19.400000000000002</v>
      </c>
      <c r="K14" s="45">
        <f t="shared" si="2"/>
        <v>2530.6</v>
      </c>
      <c r="L14" s="25"/>
      <c r="M14" s="26">
        <v>5</v>
      </c>
      <c r="N14" s="27"/>
    </row>
    <row r="15" spans="2:28" ht="13">
      <c r="B15" s="20">
        <v>6</v>
      </c>
      <c r="C15" s="21"/>
      <c r="D15" s="22" t="s">
        <v>27</v>
      </c>
      <c r="E15" s="23">
        <v>3</v>
      </c>
      <c r="F15" s="24">
        <v>850</v>
      </c>
      <c r="G15" s="44">
        <f t="shared" si="3"/>
        <v>2550</v>
      </c>
      <c r="H15" s="44"/>
      <c r="I15" s="45">
        <f t="shared" si="0"/>
        <v>2550</v>
      </c>
      <c r="J15" s="42">
        <f t="shared" si="1"/>
        <v>19.400000000000002</v>
      </c>
      <c r="K15" s="45">
        <f t="shared" si="2"/>
        <v>2530.6</v>
      </c>
      <c r="L15" s="25"/>
      <c r="M15" s="26">
        <v>6</v>
      </c>
      <c r="N15" s="27"/>
    </row>
    <row r="16" spans="2:28" ht="13">
      <c r="B16" s="20">
        <v>7</v>
      </c>
      <c r="C16" s="21"/>
      <c r="D16" s="22" t="s">
        <v>27</v>
      </c>
      <c r="E16" s="23">
        <v>3</v>
      </c>
      <c r="F16" s="24">
        <v>850</v>
      </c>
      <c r="G16" s="44">
        <f t="shared" si="3"/>
        <v>2550</v>
      </c>
      <c r="H16" s="44"/>
      <c r="I16" s="45">
        <f t="shared" si="0"/>
        <v>2550</v>
      </c>
      <c r="J16" s="42">
        <f t="shared" si="1"/>
        <v>19.400000000000002</v>
      </c>
      <c r="K16" s="45">
        <f t="shared" si="2"/>
        <v>2530.6</v>
      </c>
      <c r="L16" s="25"/>
      <c r="M16" s="26">
        <v>7</v>
      </c>
      <c r="N16" s="27"/>
    </row>
    <row r="17" spans="2:19" ht="13">
      <c r="B17" s="20">
        <v>8</v>
      </c>
      <c r="C17" s="21"/>
      <c r="D17" s="22" t="s">
        <v>27</v>
      </c>
      <c r="E17" s="23">
        <v>3</v>
      </c>
      <c r="F17" s="24">
        <v>850</v>
      </c>
      <c r="G17" s="44">
        <f t="shared" si="3"/>
        <v>2550</v>
      </c>
      <c r="H17" s="44"/>
      <c r="I17" s="45">
        <f t="shared" si="0"/>
        <v>2550</v>
      </c>
      <c r="J17" s="42">
        <f t="shared" si="1"/>
        <v>19.400000000000002</v>
      </c>
      <c r="K17" s="45">
        <f t="shared" si="2"/>
        <v>2530.6</v>
      </c>
      <c r="L17" s="25"/>
      <c r="M17" s="26">
        <v>8</v>
      </c>
      <c r="N17" s="27"/>
    </row>
    <row r="18" spans="2:19" ht="13">
      <c r="B18" s="20">
        <v>9</v>
      </c>
      <c r="C18" s="21"/>
      <c r="D18" s="22" t="s">
        <v>27</v>
      </c>
      <c r="E18" s="23">
        <v>3</v>
      </c>
      <c r="F18" s="24">
        <v>850</v>
      </c>
      <c r="G18" s="44">
        <f t="shared" si="3"/>
        <v>2550</v>
      </c>
      <c r="H18" s="44"/>
      <c r="I18" s="45">
        <f t="shared" si="0"/>
        <v>2550</v>
      </c>
      <c r="J18" s="42">
        <f t="shared" si="1"/>
        <v>19.400000000000002</v>
      </c>
      <c r="K18" s="45">
        <f t="shared" si="2"/>
        <v>2530.6</v>
      </c>
      <c r="L18" s="25"/>
      <c r="M18" s="26">
        <v>9</v>
      </c>
      <c r="N18" s="27"/>
    </row>
    <row r="19" spans="2:19" ht="13">
      <c r="B19" s="20">
        <v>10</v>
      </c>
      <c r="C19" s="21"/>
      <c r="D19" s="22" t="s">
        <v>27</v>
      </c>
      <c r="E19" s="23">
        <v>3</v>
      </c>
      <c r="F19" s="24">
        <v>850</v>
      </c>
      <c r="G19" s="44">
        <f t="shared" si="3"/>
        <v>2550</v>
      </c>
      <c r="H19" s="44"/>
      <c r="I19" s="45">
        <f t="shared" si="0"/>
        <v>2550</v>
      </c>
      <c r="J19" s="42">
        <f t="shared" si="1"/>
        <v>19.400000000000002</v>
      </c>
      <c r="K19" s="45">
        <f t="shared" si="2"/>
        <v>2530.6</v>
      </c>
      <c r="L19" s="25"/>
      <c r="M19" s="26">
        <v>10</v>
      </c>
      <c r="N19" s="27"/>
    </row>
    <row r="20" spans="2:19" ht="13">
      <c r="B20" s="20">
        <v>11</v>
      </c>
      <c r="C20" s="21"/>
      <c r="D20" s="22" t="s">
        <v>27</v>
      </c>
      <c r="E20" s="23">
        <v>3</v>
      </c>
      <c r="F20" s="24">
        <v>850</v>
      </c>
      <c r="G20" s="44">
        <f t="shared" si="3"/>
        <v>2550</v>
      </c>
      <c r="H20" s="44"/>
      <c r="I20" s="45">
        <f t="shared" si="0"/>
        <v>2550</v>
      </c>
      <c r="J20" s="42">
        <f t="shared" si="1"/>
        <v>19.400000000000002</v>
      </c>
      <c r="K20" s="45">
        <f t="shared" si="2"/>
        <v>2530.6</v>
      </c>
      <c r="L20" s="25"/>
      <c r="M20" s="26">
        <v>11</v>
      </c>
      <c r="N20" s="27"/>
    </row>
    <row r="21" spans="2:19" ht="13">
      <c r="B21" s="20">
        <v>12</v>
      </c>
      <c r="C21" s="21"/>
      <c r="D21" s="22" t="s">
        <v>27</v>
      </c>
      <c r="E21" s="23">
        <v>3</v>
      </c>
      <c r="F21" s="24">
        <v>850</v>
      </c>
      <c r="G21" s="44">
        <f t="shared" si="3"/>
        <v>2550</v>
      </c>
      <c r="H21" s="44"/>
      <c r="I21" s="45">
        <f t="shared" si="0"/>
        <v>2550</v>
      </c>
      <c r="J21" s="42">
        <f t="shared" si="1"/>
        <v>19.400000000000002</v>
      </c>
      <c r="K21" s="45">
        <f>I21-J21:J22</f>
        <v>2530.6</v>
      </c>
      <c r="L21" s="25"/>
      <c r="M21" s="26">
        <v>12</v>
      </c>
      <c r="N21" s="27"/>
    </row>
    <row r="22" spans="2:19" ht="13">
      <c r="B22" s="20">
        <v>13</v>
      </c>
      <c r="C22" s="21"/>
      <c r="D22" s="22" t="s">
        <v>27</v>
      </c>
      <c r="E22" s="23">
        <v>3</v>
      </c>
      <c r="F22" s="24">
        <v>850</v>
      </c>
      <c r="G22" s="44">
        <f t="shared" si="3"/>
        <v>2550</v>
      </c>
      <c r="H22" s="44"/>
      <c r="I22" s="45">
        <f t="shared" si="0"/>
        <v>2550</v>
      </c>
      <c r="J22" s="42">
        <f t="shared" si="1"/>
        <v>19.400000000000002</v>
      </c>
      <c r="K22" s="45">
        <f>I22-J22:J23</f>
        <v>2530.6</v>
      </c>
      <c r="L22" s="25"/>
      <c r="M22" s="26">
        <v>13</v>
      </c>
      <c r="N22" s="27"/>
    </row>
    <row r="23" spans="2:19" s="28" customFormat="1" ht="14">
      <c r="B23" s="60" t="s">
        <v>28</v>
      </c>
      <c r="C23" s="60"/>
      <c r="D23" s="29"/>
      <c r="E23" s="30"/>
      <c r="F23" s="43">
        <f t="shared" ref="F23:K23" si="4">SUM(F10:F22)</f>
        <v>11050</v>
      </c>
      <c r="G23" s="43">
        <f t="shared" si="4"/>
        <v>33150</v>
      </c>
      <c r="H23" s="43">
        <f t="shared" si="4"/>
        <v>0</v>
      </c>
      <c r="I23" s="43">
        <f t="shared" si="4"/>
        <v>33150</v>
      </c>
      <c r="J23" s="43">
        <f t="shared" si="4"/>
        <v>252.20000000000005</v>
      </c>
      <c r="K23" s="43">
        <f t="shared" si="4"/>
        <v>32897.799999999996</v>
      </c>
      <c r="L23" s="31"/>
      <c r="M23" s="26" t="s">
        <v>29</v>
      </c>
      <c r="N23" s="32"/>
    </row>
    <row r="24" spans="2:19">
      <c r="B24" s="61" t="s">
        <v>30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33"/>
    </row>
    <row r="25" spans="2:19">
      <c r="B25" s="34"/>
      <c r="C25" s="35"/>
      <c r="D25" s="35"/>
      <c r="E25" s="35"/>
      <c r="F25" s="35"/>
      <c r="G25" s="36" t="s">
        <v>29</v>
      </c>
      <c r="H25" s="36"/>
      <c r="I25" s="64" t="s">
        <v>31</v>
      </c>
      <c r="J25" s="64"/>
      <c r="K25" s="64"/>
      <c r="L25" s="62" t="s">
        <v>23</v>
      </c>
      <c r="M25" s="63"/>
      <c r="N25" s="33"/>
    </row>
    <row r="26" spans="2:19" ht="13.5">
      <c r="B26" s="65" t="s">
        <v>32</v>
      </c>
      <c r="C26" s="66"/>
      <c r="D26" s="66"/>
      <c r="E26" s="66"/>
      <c r="F26" s="66"/>
      <c r="G26" s="66"/>
      <c r="H26" s="67"/>
      <c r="I26" s="50"/>
      <c r="J26" s="51"/>
      <c r="K26" s="52"/>
      <c r="L26" s="53"/>
      <c r="M26" s="53"/>
      <c r="N26" s="27"/>
    </row>
    <row r="27" spans="2:19">
      <c r="B27" s="37" t="s">
        <v>33</v>
      </c>
      <c r="C27" s="56" t="s">
        <v>34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27"/>
    </row>
    <row r="28" spans="2:19">
      <c r="B28" s="3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27"/>
    </row>
    <row r="29" spans="2:19" s="9" customFormat="1">
      <c r="B29" s="38" t="s">
        <v>29</v>
      </c>
      <c r="C29" s="54" t="s">
        <v>35</v>
      </c>
      <c r="D29" s="54"/>
      <c r="E29" s="54"/>
      <c r="F29" s="38"/>
      <c r="G29" s="54" t="s">
        <v>36</v>
      </c>
      <c r="H29" s="54"/>
      <c r="I29" s="54"/>
      <c r="J29" s="55" t="s">
        <v>37</v>
      </c>
      <c r="K29" s="55"/>
      <c r="L29" s="55"/>
      <c r="M29" s="55"/>
      <c r="N29" s="39"/>
    </row>
    <row r="30" spans="2:19">
      <c r="B30" s="40" t="s">
        <v>29</v>
      </c>
      <c r="C30" s="49" t="s">
        <v>38</v>
      </c>
      <c r="D30" s="49"/>
      <c r="E30" s="49"/>
      <c r="F30" s="40"/>
      <c r="G30" s="46" t="s">
        <v>39</v>
      </c>
      <c r="H30" s="46"/>
      <c r="I30" s="46"/>
      <c r="J30" s="46" t="s">
        <v>40</v>
      </c>
      <c r="K30" s="46"/>
      <c r="L30" s="46"/>
      <c r="M30" s="46"/>
    </row>
    <row r="31" spans="2:19">
      <c r="B31" s="40" t="s">
        <v>29</v>
      </c>
      <c r="C31" s="40" t="s">
        <v>41</v>
      </c>
      <c r="D31" s="1"/>
      <c r="E31" s="1"/>
      <c r="F31" s="1"/>
      <c r="G31" s="46" t="s">
        <v>42</v>
      </c>
      <c r="H31" s="46"/>
      <c r="I31" s="46"/>
      <c r="J31" s="46" t="s">
        <v>43</v>
      </c>
      <c r="K31" s="46"/>
      <c r="L31" s="46"/>
      <c r="M31" s="46"/>
      <c r="S31" s="41"/>
    </row>
    <row r="32" spans="2:19">
      <c r="B32" s="40" t="s">
        <v>29</v>
      </c>
      <c r="C32" s="40"/>
      <c r="D32" s="1"/>
      <c r="E32" s="1"/>
      <c r="F32" s="1"/>
      <c r="G32" s="46"/>
      <c r="H32" s="46"/>
      <c r="I32" s="46"/>
      <c r="J32" s="1"/>
      <c r="K32" s="1"/>
      <c r="L32" s="1"/>
      <c r="M32" s="1"/>
    </row>
    <row r="33" spans="2:13">
      <c r="B33" s="9" t="s">
        <v>44</v>
      </c>
      <c r="C33" s="47" t="s">
        <v>45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</row>
    <row r="34" spans="2:13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</row>
  </sheetData>
  <mergeCells count="31">
    <mergeCell ref="B2:M3"/>
    <mergeCell ref="B4:D4"/>
    <mergeCell ref="E4:M4"/>
    <mergeCell ref="B5:D5"/>
    <mergeCell ref="E5:M5"/>
    <mergeCell ref="I25:K25"/>
    <mergeCell ref="L25:M25"/>
    <mergeCell ref="B26:H26"/>
    <mergeCell ref="B6:D6"/>
    <mergeCell ref="E6:F6"/>
    <mergeCell ref="J6:M6"/>
    <mergeCell ref="B7:D7"/>
    <mergeCell ref="E7:I7"/>
    <mergeCell ref="J7:L7"/>
    <mergeCell ref="L9:M9"/>
    <mergeCell ref="B23:C23"/>
    <mergeCell ref="B24:M24"/>
    <mergeCell ref="I26:K26"/>
    <mergeCell ref="L26:M26"/>
    <mergeCell ref="C29:E29"/>
    <mergeCell ref="G29:I29"/>
    <mergeCell ref="J29:M29"/>
    <mergeCell ref="C27:M27"/>
    <mergeCell ref="G32:I32"/>
    <mergeCell ref="C33:M33"/>
    <mergeCell ref="C34:M34"/>
    <mergeCell ref="C30:E30"/>
    <mergeCell ref="G30:I30"/>
    <mergeCell ref="J30:M30"/>
    <mergeCell ref="G31:I31"/>
    <mergeCell ref="J31:M31"/>
  </mergeCells>
  <phoneticPr fontId="0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SALTAN</dc:creator>
  <cp:lastModifiedBy>serkan</cp:lastModifiedBy>
  <dcterms:created xsi:type="dcterms:W3CDTF">2015-06-05T18:19:34Z</dcterms:created>
  <dcterms:modified xsi:type="dcterms:W3CDTF">2026-01-15T19:22:08Z</dcterms:modified>
</cp:coreProperties>
</file>